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доходы!$A$1:$G$27</definedName>
  </definedNames>
  <calcPr calcId="144525"/>
</workbook>
</file>

<file path=xl/calcChain.xml><?xml version="1.0" encoding="utf-8"?>
<calcChain xmlns="http://schemas.openxmlformats.org/spreadsheetml/2006/main">
  <c r="D23" i="1" l="1"/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27" i="1"/>
  <c r="F26" i="1"/>
  <c r="F25" i="1"/>
  <c r="F24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E7" i="1"/>
  <c r="D7" i="1"/>
  <c r="C7" i="1"/>
  <c r="E8" i="1"/>
  <c r="D8" i="1"/>
  <c r="C8" i="1"/>
  <c r="E9" i="1"/>
  <c r="D9" i="1"/>
  <c r="C9" i="1"/>
  <c r="E12" i="1"/>
  <c r="E16" i="1"/>
  <c r="D16" i="1"/>
  <c r="C16" i="1"/>
  <c r="E13" i="1"/>
  <c r="D13" i="1"/>
  <c r="D12" i="1" s="1"/>
  <c r="C13" i="1"/>
  <c r="C12" i="1" s="1"/>
  <c r="E23" i="1" l="1"/>
  <c r="C23" i="1"/>
  <c r="E6" i="1"/>
  <c r="D6" i="1"/>
  <c r="C6" i="1"/>
  <c r="F6" i="1" l="1"/>
  <c r="G6" i="1"/>
  <c r="F23" i="1"/>
</calcChain>
</file>

<file path=xl/sharedStrings.xml><?xml version="1.0" encoding="utf-8"?>
<sst xmlns="http://schemas.openxmlformats.org/spreadsheetml/2006/main" count="49" uniqueCount="49">
  <si>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</si>
  <si>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</si>
  <si>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</si>
  <si>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</si>
  <si>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</si>
  <si>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</si>
  <si>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</si>
  <si>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</si>
  <si>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</si>
  <si>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</si>
  <si>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</si>
  <si>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</si>
  <si>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</si>
  <si>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</si>
  <si>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</si>
  <si>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</si>
  <si>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</si>
  <si>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2018 год</t>
  </si>
  <si>
    <t>Бюджетные ассигнования в соответствии с Законом Калужской области
 от 04.12.2017 № 278-ОЗ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</si>
  <si>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</si>
  <si>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</si>
  <si>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</si>
  <si>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</si>
  <si>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</si>
  <si>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</si>
  <si>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</si>
  <si>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</si>
  <si>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</si>
  <si>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</si>
  <si>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</si>
  <si>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</si>
  <si>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</si>
  <si>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</si>
  <si>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</si>
  <si>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</si>
  <si>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</si>
  <si>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</si>
  <si>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</si>
  <si>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</si>
  <si>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</si>
  <si>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</si>
  <si>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</si>
  <si>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</si>
  <si>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</si>
  <si>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Сведения об исполнении областного бюджета за I квартал 2018 года по доходам в сравнении с запланированными значениями на 2018 год и соответствующим периодом 2017 года</t>
  </si>
  <si>
    <t>Темп роста к соответствующему периоду 2017 года, %</t>
  </si>
  <si>
    <t>Налог на игорный бизнес</t>
  </si>
  <si>
    <t>Исполнено за I квартал 2017 года</t>
  </si>
  <si>
    <t>Исполнено за 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</si>
</sst>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7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6" sqref="D6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70" t="s">
        <v>44</v>
      </c>
      <c r="B2" s="70"/>
      <c r="C2" s="70"/>
      <c r="D2" s="70"/>
      <c r="E2" s="70"/>
      <c r="F2" s="70"/>
      <c r="G2" s="70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8" t="s">
        <v>16</v>
      </c>
      <c r="B4" s="72" t="s">
        <v>15</v>
      </c>
      <c r="C4" s="68" t="s">
        <v>47</v>
      </c>
      <c r="D4" s="74" t="s">
        <v>17</v>
      </c>
      <c r="E4" s="75"/>
      <c r="F4" s="76"/>
      <c r="G4" s="68" t="s">
        <v>45</v>
      </c>
    </row>
    <row r="5" spans="1:7" ht="62.25" customHeight="1" thickBot="1" x14ac:dyDescent="0.25">
      <c r="A5" s="71"/>
      <c r="B5" s="73"/>
      <c r="C5" s="69"/>
      <c r="D5" s="24" t="s">
        <v>18</v>
      </c>
      <c r="E5" s="42" t="s">
        <v>48</v>
      </c>
      <c r="F5" s="24" t="s">
        <v>14</v>
      </c>
      <c r="G5" s="69"/>
    </row>
    <row r="6" spans="1:7" ht="18.75" customHeight="1" thickBot="1" x14ac:dyDescent="0.35">
      <c r="A6" s="14" t="s">
        <v>2</v>
      </c>
      <c r="B6" s="15"/>
      <c r="C6" s="57">
        <f>C7+C22</f>
        <v>10541193.499999998</v>
      </c>
      <c r="D6" s="57">
        <f>D7+D22</f>
        <v>51699365.899999999</v>
      </c>
      <c r="E6" s="58">
        <f>E7+E22</f>
        <v>11259781.600000001</v>
      </c>
      <c r="F6" s="16">
        <f>E6/D6*100</f>
        <v>21.779341784925069</v>
      </c>
      <c r="G6" s="16">
        <f>E6/C6*100</f>
        <v>106.81695198935495</v>
      </c>
    </row>
    <row r="7" spans="1:7" ht="20.45" customHeight="1" x14ac:dyDescent="0.25">
      <c r="A7" s="8" t="s">
        <v>3</v>
      </c>
      <c r="B7" s="9" t="s">
        <v>19</v>
      </c>
      <c r="C7" s="44">
        <f>C8+C21</f>
        <v>9081466.6999999974</v>
      </c>
      <c r="D7" s="44">
        <f t="shared" ref="D7:E7" si="0">D8+D21</f>
        <v>43435141.899999999</v>
      </c>
      <c r="E7" s="59">
        <f t="shared" si="0"/>
        <v>10339844.700000001</v>
      </c>
      <c r="F7" s="21">
        <f t="shared" ref="F7:F27" si="1">E7/D7*100</f>
        <v>23.805251341886375</v>
      </c>
      <c r="G7" s="43">
        <f>E7/C7*100</f>
        <v>113.85655028608986</v>
      </c>
    </row>
    <row r="8" spans="1:7" s="5" customFormat="1" ht="15.75" x14ac:dyDescent="0.25">
      <c r="A8" s="3" t="s">
        <v>4</v>
      </c>
      <c r="B8" s="4"/>
      <c r="C8" s="46">
        <f>C9+C12+C16+C20</f>
        <v>8898521.5999999978</v>
      </c>
      <c r="D8" s="46">
        <f t="shared" ref="D8:E8" si="2">D9+D12+D16+D20</f>
        <v>42686068.600000001</v>
      </c>
      <c r="E8" s="46">
        <f t="shared" si="2"/>
        <v>10158276.200000001</v>
      </c>
      <c r="F8" s="38">
        <f t="shared" si="1"/>
        <v>23.79763827676555</v>
      </c>
      <c r="G8" s="10">
        <f t="shared" ref="G8:G27" si="3">E8/C8*100</f>
        <v>114.15689770309716</v>
      </c>
    </row>
    <row r="9" spans="1:7" s="5" customFormat="1" ht="17.25" customHeight="1" x14ac:dyDescent="0.25">
      <c r="A9" s="25" t="s">
        <v>20</v>
      </c>
      <c r="B9" s="9" t="s">
        <v>21</v>
      </c>
      <c r="C9" s="46">
        <f>SUM(C10:C11)</f>
        <v>6264291.6999999993</v>
      </c>
      <c r="D9" s="46">
        <f>SUM(D10:D11)</f>
        <v>28135618.700000003</v>
      </c>
      <c r="E9" s="46">
        <f>SUM(E10:E11)</f>
        <v>7425096.7000000002</v>
      </c>
      <c r="F9" s="38">
        <f t="shared" si="1"/>
        <v>26.390380034543188</v>
      </c>
      <c r="G9" s="10">
        <f t="shared" si="3"/>
        <v>118.53050680893422</v>
      </c>
    </row>
    <row r="10" spans="1:7" ht="15.75" x14ac:dyDescent="0.25">
      <c r="A10" s="3" t="s">
        <v>5</v>
      </c>
      <c r="B10" s="26" t="s">
        <v>22</v>
      </c>
      <c r="C10" s="45">
        <v>3485076.3</v>
      </c>
      <c r="D10" s="45">
        <v>14119011.9</v>
      </c>
      <c r="E10" s="60">
        <v>4449745.5</v>
      </c>
      <c r="F10" s="19">
        <f t="shared" si="1"/>
        <v>31.515983777873291</v>
      </c>
      <c r="G10" s="20">
        <f t="shared" si="3"/>
        <v>127.68000230009314</v>
      </c>
    </row>
    <row r="11" spans="1:7" ht="15.75" x14ac:dyDescent="0.25">
      <c r="A11" s="3" t="s">
        <v>6</v>
      </c>
      <c r="B11" s="26" t="s">
        <v>27</v>
      </c>
      <c r="C11" s="45">
        <v>2779215.4</v>
      </c>
      <c r="D11" s="45">
        <v>14016606.800000001</v>
      </c>
      <c r="E11" s="60">
        <v>2975351.2</v>
      </c>
      <c r="F11" s="19">
        <f t="shared" si="1"/>
        <v>21.227328714107895</v>
      </c>
      <c r="G11" s="20">
        <f t="shared" si="3"/>
        <v>107.05723636966032</v>
      </c>
    </row>
    <row r="12" spans="1:7" s="27" customFormat="1" ht="37.5" customHeight="1" x14ac:dyDescent="0.25">
      <c r="A12" s="25" t="s">
        <v>23</v>
      </c>
      <c r="B12" s="9" t="s">
        <v>24</v>
      </c>
      <c r="C12" s="46">
        <f>C13</f>
        <v>1832200.1</v>
      </c>
      <c r="D12" s="46">
        <f t="shared" ref="D12:E12" si="4">D13</f>
        <v>9330960.1999999993</v>
      </c>
      <c r="E12" s="46">
        <f t="shared" si="4"/>
        <v>2001315.2999999998</v>
      </c>
      <c r="F12" s="38">
        <f t="shared" si="1"/>
        <v>21.448117418826843</v>
      </c>
      <c r="G12" s="10">
        <f t="shared" si="3"/>
        <v>109.23017087489515</v>
      </c>
    </row>
    <row r="13" spans="1:7" ht="31.5" x14ac:dyDescent="0.25">
      <c r="A13" s="3" t="s">
        <v>25</v>
      </c>
      <c r="B13" s="26" t="s">
        <v>26</v>
      </c>
      <c r="C13" s="45">
        <f>SUM(C14:C15)</f>
        <v>1832200.1</v>
      </c>
      <c r="D13" s="45">
        <f t="shared" ref="D13:E13" si="5">SUM(D14:D15)</f>
        <v>9330960.1999999993</v>
      </c>
      <c r="E13" s="45">
        <f t="shared" si="5"/>
        <v>2001315.2999999998</v>
      </c>
      <c r="F13" s="19">
        <f t="shared" si="1"/>
        <v>21.448117418826843</v>
      </c>
      <c r="G13" s="20">
        <f t="shared" si="3"/>
        <v>109.23017087489515</v>
      </c>
    </row>
    <row r="14" spans="1:7" s="30" customFormat="1" ht="15.75" x14ac:dyDescent="0.25">
      <c r="A14" s="28" t="s">
        <v>28</v>
      </c>
      <c r="B14" s="29"/>
      <c r="C14" s="47">
        <v>1236463.8</v>
      </c>
      <c r="D14" s="47">
        <v>6745138</v>
      </c>
      <c r="E14" s="61">
        <v>1391364.7</v>
      </c>
      <c r="F14" s="65">
        <f t="shared" si="1"/>
        <v>20.627668403522655</v>
      </c>
      <c r="G14" s="20">
        <f t="shared" si="3"/>
        <v>112.52773433399344</v>
      </c>
    </row>
    <row r="15" spans="1:7" s="30" customFormat="1" ht="15.75" x14ac:dyDescent="0.25">
      <c r="A15" s="28" t="s">
        <v>29</v>
      </c>
      <c r="B15" s="29"/>
      <c r="C15" s="47">
        <v>595736.30000000005</v>
      </c>
      <c r="D15" s="47">
        <v>2585822.2000000002</v>
      </c>
      <c r="E15" s="61">
        <v>609950.6</v>
      </c>
      <c r="F15" s="65">
        <f t="shared" si="1"/>
        <v>23.588265272067041</v>
      </c>
      <c r="G15" s="20">
        <f t="shared" si="3"/>
        <v>102.38600535169671</v>
      </c>
    </row>
    <row r="16" spans="1:7" s="31" customFormat="1" ht="15.75" x14ac:dyDescent="0.25">
      <c r="A16" s="25" t="s">
        <v>30</v>
      </c>
      <c r="B16" s="9" t="s">
        <v>31</v>
      </c>
      <c r="C16" s="46">
        <f>SUM(C17:C19)</f>
        <v>734736.20000000007</v>
      </c>
      <c r="D16" s="46">
        <f>SUM(D17:D19)</f>
        <v>4880041.4000000004</v>
      </c>
      <c r="E16" s="46">
        <f>SUM(E17:E19)</f>
        <v>652883.9</v>
      </c>
      <c r="F16" s="38">
        <f t="shared" si="1"/>
        <v>13.378654943378143</v>
      </c>
      <c r="G16" s="10">
        <f t="shared" si="3"/>
        <v>88.859634246958279</v>
      </c>
    </row>
    <row r="17" spans="1:12" ht="15.75" x14ac:dyDescent="0.25">
      <c r="A17" s="3" t="s">
        <v>7</v>
      </c>
      <c r="B17" s="6" t="s">
        <v>32</v>
      </c>
      <c r="C17" s="45">
        <v>623540.5</v>
      </c>
      <c r="D17" s="45">
        <v>4033760</v>
      </c>
      <c r="E17" s="60">
        <v>543864.5</v>
      </c>
      <c r="F17" s="19">
        <f t="shared" si="1"/>
        <v>13.482817520130103</v>
      </c>
      <c r="G17" s="20">
        <f t="shared" si="3"/>
        <v>87.222000816306235</v>
      </c>
      <c r="L17" s="11"/>
    </row>
    <row r="18" spans="1:12" ht="15.75" x14ac:dyDescent="0.25">
      <c r="A18" s="3" t="s">
        <v>8</v>
      </c>
      <c r="B18" s="6" t="s">
        <v>33</v>
      </c>
      <c r="C18" s="45">
        <v>110715.8</v>
      </c>
      <c r="D18" s="45">
        <v>846281.4</v>
      </c>
      <c r="E18" s="60">
        <v>108379.4</v>
      </c>
      <c r="F18" s="19">
        <f t="shared" si="1"/>
        <v>12.806544017155522</v>
      </c>
      <c r="G18" s="20">
        <f t="shared" si="3"/>
        <v>97.889732088825625</v>
      </c>
    </row>
    <row r="19" spans="1:12" ht="15.75" x14ac:dyDescent="0.25">
      <c r="A19" s="3" t="s">
        <v>46</v>
      </c>
      <c r="B19" s="6" t="s">
        <v>34</v>
      </c>
      <c r="C19" s="45">
        <v>479.9</v>
      </c>
      <c r="D19" s="45">
        <v>0</v>
      </c>
      <c r="E19" s="60">
        <v>640</v>
      </c>
      <c r="F19" s="19">
        <v>0</v>
      </c>
      <c r="G19" s="20">
        <f t="shared" si="3"/>
        <v>133.36111689935404</v>
      </c>
    </row>
    <row r="20" spans="1:12" s="27" customFormat="1" ht="15.75" x14ac:dyDescent="0.25">
      <c r="A20" s="25" t="s">
        <v>35</v>
      </c>
      <c r="B20" s="32"/>
      <c r="C20" s="46">
        <v>67293.600000000006</v>
      </c>
      <c r="D20" s="46">
        <v>339448.3</v>
      </c>
      <c r="E20" s="62">
        <v>78980.3</v>
      </c>
      <c r="F20" s="38">
        <f t="shared" si="1"/>
        <v>23.267254542149722</v>
      </c>
      <c r="G20" s="10">
        <f t="shared" si="3"/>
        <v>117.36673324060534</v>
      </c>
    </row>
    <row r="21" spans="1:12" s="35" customFormat="1" ht="16.5" thickBot="1" x14ac:dyDescent="0.3">
      <c r="A21" s="33" t="s">
        <v>9</v>
      </c>
      <c r="B21" s="34"/>
      <c r="C21" s="48">
        <v>182945.1</v>
      </c>
      <c r="D21" s="48">
        <v>749073.3</v>
      </c>
      <c r="E21" s="63">
        <v>181568.5</v>
      </c>
      <c r="F21" s="64">
        <f t="shared" si="1"/>
        <v>24.239083144466637</v>
      </c>
      <c r="G21" s="64">
        <f t="shared" si="3"/>
        <v>99.247533822988416</v>
      </c>
    </row>
    <row r="22" spans="1:12" ht="20.45" customHeight="1" x14ac:dyDescent="0.25">
      <c r="A22" s="17" t="s">
        <v>10</v>
      </c>
      <c r="B22" s="18" t="s">
        <v>36</v>
      </c>
      <c r="C22" s="49">
        <v>1459726.8</v>
      </c>
      <c r="D22" s="50">
        <v>8264224</v>
      </c>
      <c r="E22" s="21">
        <v>919936.9</v>
      </c>
      <c r="F22" s="22">
        <f t="shared" si="1"/>
        <v>11.131558147504231</v>
      </c>
      <c r="G22" s="43">
        <f t="shared" si="3"/>
        <v>63.021169440747407</v>
      </c>
    </row>
    <row r="23" spans="1:12" s="35" customFormat="1" ht="36.75" customHeight="1" x14ac:dyDescent="0.25">
      <c r="A23" s="36" t="s">
        <v>11</v>
      </c>
      <c r="B23" s="37" t="s">
        <v>37</v>
      </c>
      <c r="C23" s="51">
        <f>SUM(C24:C27)</f>
        <v>1443914.3</v>
      </c>
      <c r="D23" s="52">
        <f t="shared" ref="D23:E23" si="6">SUM(D24:D27)</f>
        <v>7710484</v>
      </c>
      <c r="E23" s="52">
        <f t="shared" si="6"/>
        <v>1022912.3999999999</v>
      </c>
      <c r="F23" s="39">
        <f>E23/D23*100</f>
        <v>13.266513489944339</v>
      </c>
      <c r="G23" s="10">
        <f t="shared" si="3"/>
        <v>70.8430133284226</v>
      </c>
    </row>
    <row r="24" spans="1:12" ht="18.75" customHeight="1" x14ac:dyDescent="0.25">
      <c r="A24" s="12" t="s">
        <v>38</v>
      </c>
      <c r="B24" s="13" t="s">
        <v>39</v>
      </c>
      <c r="C24" s="53">
        <v>74667</v>
      </c>
      <c r="D24" s="54">
        <v>704263</v>
      </c>
      <c r="E24" s="19">
        <v>176066.4</v>
      </c>
      <c r="F24" s="67">
        <f t="shared" si="1"/>
        <v>25.000092295065908</v>
      </c>
      <c r="G24" s="20">
        <f t="shared" si="3"/>
        <v>235.80216159749287</v>
      </c>
    </row>
    <row r="25" spans="1:12" ht="30" customHeight="1" x14ac:dyDescent="0.25">
      <c r="A25" s="12" t="s">
        <v>12</v>
      </c>
      <c r="B25" s="13" t="s">
        <v>40</v>
      </c>
      <c r="C25" s="53">
        <v>621967.5</v>
      </c>
      <c r="D25" s="54">
        <v>4545581.7</v>
      </c>
      <c r="E25" s="19">
        <v>157349.20000000001</v>
      </c>
      <c r="F25" s="67">
        <f t="shared" si="1"/>
        <v>3.4615855656053878</v>
      </c>
      <c r="G25" s="20">
        <f t="shared" si="3"/>
        <v>25.298620908648768</v>
      </c>
    </row>
    <row r="26" spans="1:12" ht="19.5" customHeight="1" x14ac:dyDescent="0.25">
      <c r="A26" s="12" t="s">
        <v>41</v>
      </c>
      <c r="B26" s="13" t="s">
        <v>42</v>
      </c>
      <c r="C26" s="53">
        <v>679972.5</v>
      </c>
      <c r="D26" s="54">
        <v>2363803</v>
      </c>
      <c r="E26" s="19">
        <v>604818.1</v>
      </c>
      <c r="F26" s="67">
        <f t="shared" si="1"/>
        <v>25.586654217800721</v>
      </c>
      <c r="G26" s="20">
        <f t="shared" si="3"/>
        <v>88.947435374224696</v>
      </c>
    </row>
    <row r="27" spans="1:12" ht="16.5" thickBot="1" x14ac:dyDescent="0.3">
      <c r="A27" s="40" t="s">
        <v>13</v>
      </c>
      <c r="B27" s="41" t="s">
        <v>43</v>
      </c>
      <c r="C27" s="55">
        <v>67307.3</v>
      </c>
      <c r="D27" s="56">
        <v>96836.3</v>
      </c>
      <c r="E27" s="23">
        <v>84678.7</v>
      </c>
      <c r="F27" s="67">
        <f t="shared" si="1"/>
        <v>87.445203916299974</v>
      </c>
      <c r="G27" s="66">
        <f t="shared" si="3"/>
        <v>125.80908757296756</v>
      </c>
    </row>
    <row r="28" spans="1:12" x14ac:dyDescent="0.2">
      <c r="E28" s="7"/>
      <c r="F28" s="7"/>
      <c r="G28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2018-05-29T07:05:18Z</cp:lastPrinted>
  <dcterms:created xsi:type="dcterms:W3CDTF">2016-06-14T14:48:33Z</dcterms:created>
  <dcterms:modified xsi:type="dcterms:W3CDTF">2018-05-30T08:35:33Z</dcterms:modified>
</cp:coreProperties>
</file>